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<sst xmlns="http://schemas.openxmlformats.org/spreadsheetml/2006/main" count="54" uniqueCount="54">
  <si>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</si>
  <si>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</si>
  <si>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</si>
  <si>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</si>
  <si>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</si>
  <si>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</si>
  <si>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</si>
  <si>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</si>
  <si>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</si>
  <si>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</si>
  <si>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</si>
  <si>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</si>
  <si>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</si>
  <si>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</si>
  <si>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</si>
  <si>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</si>
  <si>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</si>
  <si>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</si>
  <si>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</si>
  <si>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</si>
  <si>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</si>
  <si>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</si>
  <si>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</si>
  <si>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</si>
  <si>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</si>
  <si>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</si>
  <si>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</si>
  <si>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</si>
  <si>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</si>
  <si>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</si>
  <si>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</si>
  <si>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</si>
  <si>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</si>
  <si>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</si>
  <si>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</si>
  <si>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</si>
  <si>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</si>
  <si>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</si>
  <si>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</si>
  <si>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</si>
  <si>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</si>
  <si>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</si>
  <si>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</si>
  <si>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</si>
  <si>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</si>
  <si>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</si>
  <si>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</si>
  <si>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</si>
  <si>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</si>
  <si>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</si>
  <si>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</si>
  <si>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</si>
  <si>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</si>
  <si>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24 квітня  2017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</si>
</sst>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30" fillId="0" borderId="29" xfId="55" applyNumberFormat="1" applyFont="1" applyFill="1" applyBorder="1" applyAlignment="1" applyProtection="1">
      <alignment horizontal="right" vertical="center"/>
      <protection hidden="1"/>
    </xf>
    <xf numFmtId="191" fontId="30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191" fontId="29" fillId="25" borderId="22" xfId="0" applyNumberFormat="1" applyFont="1" applyFill="1" applyBorder="1" applyAlignment="1">
      <alignment horizontal="center"/>
    </xf>
    <xf numFmtId="191" fontId="29" fillId="25" borderId="22" xfId="0" applyNumberFormat="1" applyFont="1" applyFill="1" applyBorder="1" applyAlignment="1">
      <alignment/>
    </xf>
    <xf numFmtId="191" fontId="29" fillId="25" borderId="22" xfId="55" applyNumberFormat="1" applyFont="1" applyFill="1" applyBorder="1" applyAlignment="1">
      <alignment horizontal="center" vertical="center" wrapText="1" shrinkToFit="1"/>
      <protection/>
    </xf>
    <xf numFmtId="191" fontId="29" fillId="25" borderId="17" xfId="55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9" sqref="B2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0" t="s">
        <v>29</v>
      </c>
      <c r="B1" s="60"/>
      <c r="C1" s="60"/>
      <c r="D1" s="60"/>
      <c r="E1" s="60"/>
    </row>
    <row r="2" spans="1:5" s="32" customFormat="1" ht="22.5">
      <c r="A2" s="60" t="s">
        <v>53</v>
      </c>
      <c r="B2" s="60"/>
      <c r="C2" s="60"/>
      <c r="D2" s="60"/>
      <c r="E2" s="60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1" t="s">
        <v>9</v>
      </c>
      <c r="B5" s="62"/>
      <c r="C5" s="62"/>
      <c r="D5" s="62"/>
      <c r="E5" s="63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7639</v>
      </c>
      <c r="D6" s="11">
        <f>D7+D8</f>
        <v>11944.2</v>
      </c>
      <c r="E6" s="12">
        <f>D6/C6*100</f>
        <v>156.35816206309727</v>
      </c>
    </row>
    <row r="7" spans="1:5" s="32" customFormat="1" ht="30.75" customHeight="1">
      <c r="A7" s="13">
        <v>11010000</v>
      </c>
      <c r="B7" s="14" t="s">
        <v>13</v>
      </c>
      <c r="C7" s="15">
        <v>7639</v>
      </c>
      <c r="D7" s="15">
        <v>11910.5</v>
      </c>
      <c r="E7" s="15">
        <f>D7/C7*100</f>
        <v>155.91700484356593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33.7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94</v>
      </c>
      <c r="D9" s="11">
        <f>D10+D12+D11</f>
        <v>367.5</v>
      </c>
      <c r="E9" s="12">
        <f>D9/C9*100</f>
        <v>390.9574468085106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21.8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94</v>
      </c>
      <c r="D11" s="40">
        <v>137.6</v>
      </c>
      <c r="E11" s="40">
        <f>D11/C11*100</f>
        <v>146.38297872340425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208.1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7733</v>
      </c>
      <c r="D15" s="36">
        <f>D6+D9+D13</f>
        <v>12311.900000000001</v>
      </c>
      <c r="E15" s="20">
        <f>D15/C15*100</f>
        <v>159.21246605457134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155854.30000000002</v>
      </c>
      <c r="D16" s="11">
        <f>D17+D18</f>
        <v>149219.9</v>
      </c>
      <c r="E16" s="11">
        <f>D16/C16*100</f>
        <v>95.74320374862931</v>
      </c>
    </row>
    <row r="17" spans="1:5" s="32" customFormat="1" ht="24.75" customHeight="1">
      <c r="A17" s="21">
        <v>41020000</v>
      </c>
      <c r="B17" s="22" t="s">
        <v>2</v>
      </c>
      <c r="C17" s="23">
        <v>14886.2</v>
      </c>
      <c r="D17" s="23">
        <v>14268.1</v>
      </c>
      <c r="E17" s="23">
        <f>D17/C17*100</f>
        <v>95.84783222044578</v>
      </c>
    </row>
    <row r="18" spans="1:5" s="32" customFormat="1" ht="25.5" customHeight="1" thickBot="1">
      <c r="A18" s="24">
        <v>41030000</v>
      </c>
      <c r="B18" s="25" t="s">
        <v>3</v>
      </c>
      <c r="C18" s="26">
        <v>140968.1</v>
      </c>
      <c r="D18" s="26">
        <v>134951.8</v>
      </c>
      <c r="E18" s="26">
        <f>D18/C18*100</f>
        <v>95.73215500528133</v>
      </c>
    </row>
    <row r="19" spans="1:5" s="32" customFormat="1" ht="29.25" customHeight="1" thickBot="1">
      <c r="A19" s="27"/>
      <c r="B19" s="28" t="s">
        <v>12</v>
      </c>
      <c r="C19" s="29">
        <f>C16+C15</f>
        <v>163587.30000000002</v>
      </c>
      <c r="D19" s="29">
        <f>D16+D15</f>
        <v>161531.8</v>
      </c>
      <c r="E19" s="20">
        <f>D19/C19*100</f>
        <v>98.74348436584012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4" t="s">
        <v>14</v>
      </c>
      <c r="B21" s="65"/>
      <c r="C21" s="65"/>
      <c r="D21" s="65"/>
      <c r="E21" s="66"/>
    </row>
    <row r="22" spans="1:5" s="33" customFormat="1" ht="22.5" customHeight="1">
      <c r="A22" s="48" t="s">
        <v>38</v>
      </c>
      <c r="B22" s="49" t="s">
        <v>15</v>
      </c>
      <c r="C22" s="67">
        <v>1445.4</v>
      </c>
      <c r="D22" s="68">
        <v>732.5</v>
      </c>
      <c r="E22" s="54">
        <f t="shared" si="0"/>
        <v>50.678013006780134</v>
      </c>
    </row>
    <row r="23" spans="1:5" s="33" customFormat="1" ht="30" customHeight="1">
      <c r="A23" s="48" t="s">
        <v>39</v>
      </c>
      <c r="B23" s="49" t="s">
        <v>16</v>
      </c>
      <c r="C23" s="67">
        <v>44075.4</v>
      </c>
      <c r="D23" s="68">
        <v>33054.4</v>
      </c>
      <c r="E23" s="54">
        <f t="shared" si="0"/>
        <v>74.99512199548954</v>
      </c>
    </row>
    <row r="24" spans="1:5" s="33" customFormat="1" ht="19.5" customHeight="1">
      <c r="A24" s="48" t="s">
        <v>40</v>
      </c>
      <c r="B24" s="49" t="s">
        <v>17</v>
      </c>
      <c r="C24" s="67">
        <v>23185.9</v>
      </c>
      <c r="D24" s="68">
        <v>19465.5</v>
      </c>
      <c r="E24" s="54">
        <f t="shared" si="0"/>
        <v>83.95404103355918</v>
      </c>
    </row>
    <row r="25" spans="1:5" s="33" customFormat="1" ht="25.5" customHeight="1">
      <c r="A25" s="48" t="s">
        <v>41</v>
      </c>
      <c r="B25" s="49" t="s">
        <v>25</v>
      </c>
      <c r="C25" s="67">
        <v>96373</v>
      </c>
      <c r="D25" s="68">
        <v>93109</v>
      </c>
      <c r="E25" s="54">
        <f t="shared" si="0"/>
        <v>96.61315928735227</v>
      </c>
    </row>
    <row r="26" spans="1:5" s="33" customFormat="1" ht="25.5" customHeight="1">
      <c r="A26" s="48" t="s">
        <v>42</v>
      </c>
      <c r="B26" s="49" t="s">
        <v>18</v>
      </c>
      <c r="C26" s="67">
        <v>2559.5</v>
      </c>
      <c r="D26" s="68">
        <v>2101.8</v>
      </c>
      <c r="E26" s="54">
        <f>IF(C26=0,"",IF(D26/C26*100&gt;=200,"В/100",D26/C26*100))</f>
        <v>82.11760109396367</v>
      </c>
    </row>
    <row r="27" spans="1:5" s="33" customFormat="1" ht="25.5" customHeight="1">
      <c r="A27" s="48" t="s">
        <v>43</v>
      </c>
      <c r="B27" s="49" t="s">
        <v>20</v>
      </c>
      <c r="C27" s="67">
        <v>427.7</v>
      </c>
      <c r="D27" s="68">
        <v>307.3</v>
      </c>
      <c r="E27" s="54">
        <f>IF(C27=0,"",IF(D27/C27*100&gt;=200,"В/100",D27/C27*100))</f>
        <v>71.84942716857611</v>
      </c>
    </row>
    <row r="28" spans="1:5" s="33" customFormat="1" ht="21" customHeight="1">
      <c r="A28" s="48" t="s">
        <v>44</v>
      </c>
      <c r="B28" s="49" t="s">
        <v>32</v>
      </c>
      <c r="C28" s="67">
        <v>23.4</v>
      </c>
      <c r="D28" s="68">
        <v>0</v>
      </c>
      <c r="E28" s="54">
        <f t="shared" si="0"/>
        <v>0</v>
      </c>
    </row>
    <row r="29" spans="1:5" s="33" customFormat="1" ht="24" customHeight="1">
      <c r="A29" s="48" t="s">
        <v>45</v>
      </c>
      <c r="B29" s="49" t="s">
        <v>19</v>
      </c>
      <c r="C29" s="67">
        <v>10</v>
      </c>
      <c r="D29" s="68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7">
        <v>0</v>
      </c>
      <c r="D30" s="68">
        <v>0</v>
      </c>
      <c r="E30" s="54">
        <f t="shared" si="0"/>
      </c>
    </row>
    <row r="31" spans="1:5" s="33" customFormat="1" ht="30" customHeight="1">
      <c r="A31" s="48" t="s">
        <v>47</v>
      </c>
      <c r="B31" s="49" t="s">
        <v>23</v>
      </c>
      <c r="C31" s="69">
        <v>80</v>
      </c>
      <c r="D31" s="68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70">
        <v>5397</v>
      </c>
      <c r="D32" s="68">
        <v>4154.4</v>
      </c>
      <c r="E32" s="55">
        <f t="shared" si="0"/>
        <v>76.97609783212896</v>
      </c>
    </row>
    <row r="33" spans="1:5" s="34" customFormat="1" ht="23.25" customHeight="1" thickBot="1">
      <c r="A33" s="52"/>
      <c r="B33" s="53" t="s">
        <v>24</v>
      </c>
      <c r="C33" s="57">
        <f>SUM(C22:C32)</f>
        <v>173577.30000000002</v>
      </c>
      <c r="D33" s="58">
        <f>SUM(D22:D32)</f>
        <v>152924.89999999997</v>
      </c>
      <c r="E33" s="47">
        <f t="shared" si="0"/>
        <v>88.10190042131082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u252112</cp:lastModifiedBy>
  <cp:lastPrinted>2017-04-24T07:28:00Z</cp:lastPrinted>
  <dcterms:created xsi:type="dcterms:W3CDTF">2015-04-06T06:03:14Z</dcterms:created>
  <dcterms:modified xsi:type="dcterms:W3CDTF">2017-04-24T07:31:34Z</dcterms:modified>
  <cp:category/>
  <cp:version/>
  <cp:contentType/>
  <cp:contentStatus/>
</cp:coreProperties>
</file>